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9D02D029-A8A5-4665-9E23-F1552A40E5B6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2к" sheetId="2" r:id="rId1"/>
  </sheets>
  <definedNames>
    <definedName name="_xlnm.Print_Area" localSheetId="0">'6.2к'!$A$1:$G$68</definedName>
  </definedNames>
  <calcPr calcId="191029" refMode="R1C1"/>
</workbook>
</file>

<file path=xl/calcChain.xml><?xml version="1.0" encoding="utf-8"?>
<calcChain xmlns="http://schemas.openxmlformats.org/spreadsheetml/2006/main">
  <c r="G47" i="2" l="1"/>
  <c r="G33" i="2"/>
  <c r="G22" i="2"/>
  <c r="G21" i="2" l="1"/>
  <c r="G43" i="2" l="1"/>
  <c r="G42" i="2"/>
  <c r="G41" i="2"/>
  <c r="G40" i="2"/>
  <c r="G46" i="2" l="1"/>
  <c r="G48" i="2" s="1"/>
  <c r="F32" i="2"/>
  <c r="F33" i="2" s="1"/>
  <c r="F34" i="2" l="1"/>
  <c r="E46" i="2" l="1"/>
  <c r="E47" i="2" s="1"/>
  <c r="E48" i="2" s="1"/>
  <c r="G29" i="2"/>
  <c r="G18" i="2"/>
  <c r="G17" i="2"/>
  <c r="G16" i="2"/>
  <c r="G15" i="2"/>
  <c r="G14" i="2"/>
  <c r="G23" i="2" l="1"/>
  <c r="D21" i="2" l="1"/>
  <c r="E32" i="2" l="1"/>
  <c r="D32" i="2"/>
  <c r="G32" i="2"/>
  <c r="G34" i="2" l="1"/>
  <c r="D33" i="2"/>
  <c r="D34" i="2" s="1"/>
  <c r="E33" i="2"/>
  <c r="E34" i="2" s="1"/>
  <c r="E21" i="2" l="1"/>
  <c r="F21" i="2"/>
  <c r="F22" i="2" s="1"/>
  <c r="F23" i="2" s="1"/>
  <c r="E22" i="2" l="1"/>
  <c r="E23" i="2" l="1"/>
  <c r="D22" i="2"/>
  <c r="D23" i="2" s="1"/>
</calcChain>
</file>

<file path=xl/sharedStrings.xml><?xml version="1.0" encoding="utf-8"?>
<sst xmlns="http://schemas.openxmlformats.org/spreadsheetml/2006/main" count="109" uniqueCount="75">
  <si>
    <t>№ п/п</t>
  </si>
  <si>
    <t>Скважина/вид работ</t>
  </si>
  <si>
    <t>Ед. изм.</t>
  </si>
  <si>
    <t>Кондуктор</t>
  </si>
  <si>
    <t>Эксплуатационная колонна</t>
  </si>
  <si>
    <t>Стоимость скважины,  руб.</t>
  </si>
  <si>
    <t>Стоимость хим. реагентов</t>
  </si>
  <si>
    <t>2.</t>
  </si>
  <si>
    <t>Итого без НДС</t>
  </si>
  <si>
    <t>4.</t>
  </si>
  <si>
    <t>Итого с НДС</t>
  </si>
  <si>
    <t>1.1</t>
  </si>
  <si>
    <t>1.2</t>
  </si>
  <si>
    <t>Срок действия коммерческого предложения</t>
  </si>
  <si>
    <t xml:space="preserve">КОММЕРЧЕСКОЕ ПРЕДЛОЖЕНИЕ </t>
  </si>
  <si>
    <t>(полное наименование контрагента)</t>
  </si>
  <si>
    <t>руб.</t>
  </si>
  <si>
    <t>Аварийный запас хим. реагентов</t>
  </si>
  <si>
    <t>Расчет ориентировочной стоимости услуг по сопровождению буровых растворов</t>
  </si>
  <si>
    <t>1.2.1</t>
  </si>
  <si>
    <t>1.2.2</t>
  </si>
  <si>
    <t>1.3</t>
  </si>
  <si>
    <t>Стоимость сеток вибросит</t>
  </si>
  <si>
    <t>Инженерное сопровождение в период нормативного срока оказания услуг*</t>
  </si>
  <si>
    <t>I.  Расчет нормативной ставки оказания услуг:</t>
  </si>
  <si>
    <t>№ п.п.</t>
  </si>
  <si>
    <t>Вид услуг</t>
  </si>
  <si>
    <t>1</t>
  </si>
  <si>
    <t>Инженерное сопровождение в период сверхнормативного срока оказания услуг*</t>
  </si>
  <si>
    <t>Мобилизация персонала</t>
  </si>
  <si>
    <t>Демобилизация персонала</t>
  </si>
  <si>
    <t>Итого по колоннам  без НДС</t>
  </si>
  <si>
    <t>* стоимость мобилизации и демобилизации персонала указана справочно. Стоимость мобилизации и демобилизации персонала входит в стоимость сверхнормативного срока оказания услуг.</t>
  </si>
  <si>
    <t>Форма оплаты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</si>
  <si>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</si>
  <si>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</si>
  <si>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</si>
  <si>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</si>
  <si>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</si>
  <si>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</si>
  <si>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</si>
  <si>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</si>
  <si>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</si>
  <si>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r>
      <t>1.1.</t>
    </r>
    <r>
      <rPr>
        <sz val="11"/>
        <color rgb="FFFF0000"/>
        <rFont val="Times New Roman"/>
        <family val="1"/>
        <charset val="204"/>
      </rPr>
      <t>*</t>
    </r>
  </si>
  <si>
    <r>
      <t>1.2.</t>
    </r>
    <r>
      <rPr>
        <sz val="11"/>
        <color rgb="FFFF0000"/>
        <rFont val="Times New Roman"/>
        <family val="1"/>
        <charset val="204"/>
      </rPr>
      <t>*</t>
    </r>
  </si>
  <si>
    <t>Дополнительный запас хим. реагентов</t>
  </si>
  <si>
    <t>Техническая колонна</t>
  </si>
  <si>
    <t xml:space="preserve">Операционная ставка работы БФК </t>
  </si>
  <si>
    <t>сут.</t>
  </si>
  <si>
    <t xml:space="preserve">Ставка ожидания работы БФК </t>
  </si>
  <si>
    <t>1.4</t>
  </si>
  <si>
    <t>Расчет ориентировочной стоимости услуг по переработке (осветлению) буровых растворов</t>
  </si>
  <si>
    <t>Кол-во суток</t>
  </si>
  <si>
    <t>Цена за ед, руб без НДС</t>
  </si>
  <si>
    <t>Стоимость переработки (осветления БР),  руб.</t>
  </si>
  <si>
    <t>Ставка инженерного сопровождения</t>
  </si>
  <si>
    <r>
      <t>1.5</t>
    </r>
    <r>
      <rPr>
        <sz val="11"/>
        <color rgb="FFFF0000"/>
        <rFont val="Times New Roman"/>
        <family val="1"/>
        <charset val="204"/>
      </rPr>
      <t>*</t>
    </r>
  </si>
  <si>
    <t>Мобилизация химреагентов,оборудования, персонала</t>
  </si>
  <si>
    <r>
      <t>1.6</t>
    </r>
    <r>
      <rPr>
        <sz val="11"/>
        <color rgb="FFFF0000"/>
        <rFont val="Times New Roman"/>
        <family val="1"/>
        <charset val="204"/>
      </rPr>
      <t>*</t>
    </r>
  </si>
  <si>
    <t>Демобилизация химреагентов,оборудования, персонала</t>
  </si>
  <si>
    <t>Итого по колоннам без НДС:</t>
  </si>
  <si>
    <t>направляет настоящую оферту в Общество с ограниченной ответственностью "Байкитская нефтегазоразведочная экспедиция" с целью заключения договора на</t>
  </si>
  <si>
    <t>II Расчет сверхнормативной ставки оказания услуг:</t>
  </si>
  <si>
    <t>* стоимость мобилизации и демобилизации хим. реагентов, оборудования, персонала указана справочно. Стоимость мобилизации и демобилизации входит в стоимость ставки работы и ожидания работы оборудования</t>
  </si>
  <si>
    <t>"Оказание комплекса услуг по инженерно-технологическому сопровождению и переработке (осветлению) буровых растворов на скважине № 102 Восточно-Сузунского Лицензионного участка в 2026 году"</t>
  </si>
  <si>
    <t>ПДО 111-БНГРЭ-2025</t>
  </si>
  <si>
    <t>НДС (22 %)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</si>
  <si>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</si>
  <si>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</si>
  <si>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>Мобилизация химреагентов, вагон-лаборотории и ситовых панелей*</t>
  </si>
  <si>
    <t>Демобилизация химреагентов, вагон-лаборотории и ситовых панелей**</t>
  </si>
  <si>
    <r>
      <t>1.4.1</t>
    </r>
    <r>
      <rPr>
        <sz val="11"/>
        <color rgb="FFFF0000"/>
        <rFont val="Times New Roman"/>
        <family val="1"/>
        <charset val="204"/>
      </rPr>
      <t>*</t>
    </r>
  </si>
  <si>
    <r>
      <t>1.4.2</t>
    </r>
    <r>
      <rPr>
        <sz val="11"/>
        <color rgb="FFFF0000"/>
        <rFont val="Times New Roman"/>
        <family val="1"/>
        <charset val="204"/>
      </rPr>
      <t>**</t>
    </r>
  </si>
  <si>
    <t xml:space="preserve">*Затраты по статье "Мобилизация" химреагентов, вагон-лаборотории и ситовых панелей на объект проведения работ принимаются и оплачиваются по фактическим затратам на основании подтверждающих документов, но не выше расчетной стоимости предусмотренной в договоре. 
** Затраты по статье "Демобилизация" химреагентов, вагон-лаборотории и ситовых панелей подлежат оплате только в случае вывоза БУ на место хранения, будут приниматься по фактическим затратам на основании подтверждающих документов, но не выше расчетной стоимости предусмотренной в договоре. </t>
  </si>
  <si>
    <t>Форма 6.2к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</si>
</sst>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4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3" fontId="4" fillId="0" borderId="0" xfId="0" applyNumberFormat="1" applyFont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1" fillId="0" borderId="13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21" xfId="0" applyFont="1" applyFill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2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0"/>
  <sheetViews>
    <sheetView tabSelected="1" view="pageBreakPreview" topLeftCell="A13" zoomScale="80" zoomScaleSheetLayoutView="80" workbookViewId="0">
      <selection activeCell="A2" sqref="A2:G2"/>
    </sheetView>
  </sheetViews>
  <sheetFormatPr defaultRowHeight="15" x14ac:dyDescent="0.25"/>
  <cols>
    <col min="1" max="1" width="8.140625" style="10" customWidth="1"/>
    <col min="2" max="2" width="47.140625" style="10" customWidth="1"/>
    <col min="3" max="3" width="14.140625" style="10" customWidth="1"/>
    <col min="4" max="4" width="13.42578125" style="10" customWidth="1"/>
    <col min="5" max="6" width="17.85546875" style="10" customWidth="1"/>
    <col min="7" max="7" width="21.28515625" style="10" customWidth="1"/>
    <col min="8" max="16384" width="9.140625" style="10"/>
  </cols>
  <sheetData>
    <row r="1" spans="1:7" ht="15.75" x14ac:dyDescent="0.25">
      <c r="A1" s="7"/>
      <c r="B1" s="8"/>
      <c r="C1" s="1"/>
      <c r="D1" s="1"/>
      <c r="E1" s="1"/>
      <c r="F1" s="1"/>
      <c r="G1" s="9" t="s">
        <v>74</v>
      </c>
    </row>
    <row r="2" spans="1:7" ht="15.75" customHeight="1" x14ac:dyDescent="0.25">
      <c r="A2" s="42" t="s">
        <v>14</v>
      </c>
      <c r="B2" s="42"/>
      <c r="C2" s="42"/>
      <c r="D2" s="42"/>
      <c r="E2" s="42"/>
      <c r="F2" s="42"/>
      <c r="G2" s="42"/>
    </row>
    <row r="3" spans="1:7" ht="15.75" x14ac:dyDescent="0.25">
      <c r="A3" s="43" t="s">
        <v>65</v>
      </c>
      <c r="B3" s="43"/>
      <c r="C3" s="43"/>
      <c r="D3" s="43"/>
      <c r="E3" s="43"/>
      <c r="F3" s="43"/>
      <c r="G3" s="43"/>
    </row>
    <row r="4" spans="1:7" s="11" customFormat="1" x14ac:dyDescent="0.25">
      <c r="A4" s="44"/>
      <c r="B4" s="44"/>
      <c r="C4" s="44"/>
      <c r="D4" s="44"/>
      <c r="E4" s="44"/>
      <c r="F4" s="44"/>
      <c r="G4" s="44"/>
    </row>
    <row r="5" spans="1:7" x14ac:dyDescent="0.25">
      <c r="A5" s="45" t="s">
        <v>15</v>
      </c>
      <c r="B5" s="45"/>
      <c r="C5" s="45"/>
      <c r="D5" s="45"/>
      <c r="E5" s="45"/>
      <c r="F5" s="45"/>
      <c r="G5" s="45"/>
    </row>
    <row r="6" spans="1:7" ht="29.25" customHeight="1" x14ac:dyDescent="0.25">
      <c r="A6" s="46" t="s">
        <v>61</v>
      </c>
      <c r="B6" s="46"/>
      <c r="C6" s="46"/>
      <c r="D6" s="46"/>
      <c r="E6" s="46"/>
      <c r="F6" s="46"/>
      <c r="G6" s="46"/>
    </row>
    <row r="7" spans="1:7" ht="35.25" customHeight="1" x14ac:dyDescent="0.25">
      <c r="A7" s="50" t="s">
        <v>64</v>
      </c>
      <c r="B7" s="46"/>
      <c r="C7" s="46"/>
      <c r="D7" s="46"/>
      <c r="E7" s="46"/>
      <c r="F7" s="46"/>
      <c r="G7" s="46"/>
    </row>
    <row r="8" spans="1:7" x14ac:dyDescent="0.25">
      <c r="A8" s="6"/>
      <c r="B8" s="6"/>
      <c r="C8" s="6"/>
      <c r="D8" s="6"/>
      <c r="E8" s="6"/>
      <c r="F8" s="6"/>
      <c r="G8" s="6"/>
    </row>
    <row r="9" spans="1:7" x14ac:dyDescent="0.25">
      <c r="A9" s="51" t="s">
        <v>18</v>
      </c>
      <c r="B9" s="51"/>
      <c r="C9" s="51"/>
      <c r="D9" s="51"/>
      <c r="E9" s="51"/>
      <c r="F9" s="51"/>
      <c r="G9" s="51"/>
    </row>
    <row r="10" spans="1:7" x14ac:dyDescent="0.25">
      <c r="A10" s="12"/>
      <c r="B10" s="12"/>
      <c r="C10" s="12"/>
      <c r="D10" s="12"/>
      <c r="E10" s="12"/>
      <c r="F10" s="12"/>
      <c r="G10" s="12"/>
    </row>
    <row r="11" spans="1:7" x14ac:dyDescent="0.25">
      <c r="A11" s="52" t="s">
        <v>24</v>
      </c>
      <c r="B11" s="52"/>
      <c r="C11" s="12"/>
      <c r="D11" s="12"/>
      <c r="E11" s="12"/>
      <c r="F11" s="12"/>
      <c r="G11" s="12"/>
    </row>
    <row r="12" spans="1:7" ht="15.75" thickBot="1" x14ac:dyDescent="0.3">
      <c r="A12" s="13"/>
      <c r="B12" s="13"/>
      <c r="C12" s="14"/>
      <c r="D12" s="14"/>
      <c r="E12" s="14"/>
      <c r="F12" s="14"/>
      <c r="G12" s="14"/>
    </row>
    <row r="13" spans="1:7" ht="30.75" thickBot="1" x14ac:dyDescent="0.3">
      <c r="A13" s="28" t="s">
        <v>0</v>
      </c>
      <c r="B13" s="2" t="s">
        <v>1</v>
      </c>
      <c r="C13" s="2" t="s">
        <v>2</v>
      </c>
      <c r="D13" s="2" t="s">
        <v>3</v>
      </c>
      <c r="E13" s="2" t="s">
        <v>46</v>
      </c>
      <c r="F13" s="2" t="s">
        <v>4</v>
      </c>
      <c r="G13" s="2" t="s">
        <v>5</v>
      </c>
    </row>
    <row r="14" spans="1:7" ht="29.25" thickBot="1" x14ac:dyDescent="0.3">
      <c r="A14" s="31" t="s">
        <v>11</v>
      </c>
      <c r="B14" s="16" t="s">
        <v>23</v>
      </c>
      <c r="C14" s="17" t="s">
        <v>16</v>
      </c>
      <c r="D14" s="3"/>
      <c r="E14" s="3"/>
      <c r="F14" s="3"/>
      <c r="G14" s="3">
        <f>SUM(D14:F14)</f>
        <v>0</v>
      </c>
    </row>
    <row r="15" spans="1:7" ht="15.75" thickBot="1" x14ac:dyDescent="0.3">
      <c r="A15" s="31" t="s">
        <v>12</v>
      </c>
      <c r="B15" s="16" t="s">
        <v>6</v>
      </c>
      <c r="C15" s="17" t="s">
        <v>16</v>
      </c>
      <c r="D15" s="3"/>
      <c r="E15" s="3"/>
      <c r="F15" s="3"/>
      <c r="G15" s="3">
        <f>SUM(D15:F15)</f>
        <v>0</v>
      </c>
    </row>
    <row r="16" spans="1:7" ht="15.75" thickBot="1" x14ac:dyDescent="0.3">
      <c r="A16" s="32" t="s">
        <v>19</v>
      </c>
      <c r="B16" s="18" t="s">
        <v>17</v>
      </c>
      <c r="C16" s="17" t="s">
        <v>16</v>
      </c>
      <c r="D16" s="3"/>
      <c r="E16" s="3"/>
      <c r="F16" s="3"/>
      <c r="G16" s="3">
        <f>SUM(D16:F16)</f>
        <v>0</v>
      </c>
    </row>
    <row r="17" spans="1:7" ht="15.75" thickBot="1" x14ac:dyDescent="0.3">
      <c r="A17" s="32" t="s">
        <v>20</v>
      </c>
      <c r="B17" s="18" t="s">
        <v>45</v>
      </c>
      <c r="C17" s="17" t="s">
        <v>16</v>
      </c>
      <c r="D17" s="3"/>
      <c r="E17" s="3"/>
      <c r="F17" s="3"/>
      <c r="G17" s="3">
        <f>SUM(D17:F17)</f>
        <v>0</v>
      </c>
    </row>
    <row r="18" spans="1:7" ht="15.75" thickBot="1" x14ac:dyDescent="0.3">
      <c r="A18" s="31" t="s">
        <v>21</v>
      </c>
      <c r="B18" s="16" t="s">
        <v>22</v>
      </c>
      <c r="C18" s="17" t="s">
        <v>16</v>
      </c>
      <c r="D18" s="3"/>
      <c r="E18" s="3"/>
      <c r="F18" s="3"/>
      <c r="G18" s="3">
        <f>SUM(D18:F18)</f>
        <v>0</v>
      </c>
    </row>
    <row r="19" spans="1:7" ht="30.75" thickBot="1" x14ac:dyDescent="0.3">
      <c r="A19" s="32" t="s">
        <v>71</v>
      </c>
      <c r="B19" s="18" t="s">
        <v>69</v>
      </c>
      <c r="C19" s="17" t="s">
        <v>16</v>
      </c>
      <c r="D19" s="17"/>
      <c r="E19" s="17"/>
      <c r="F19" s="17"/>
      <c r="G19" s="3"/>
    </row>
    <row r="20" spans="1:7" ht="30.75" thickBot="1" x14ac:dyDescent="0.3">
      <c r="A20" s="32" t="s">
        <v>72</v>
      </c>
      <c r="B20" s="18" t="s">
        <v>70</v>
      </c>
      <c r="C20" s="17" t="s">
        <v>16</v>
      </c>
      <c r="D20" s="5"/>
      <c r="E20" s="5"/>
      <c r="F20" s="5"/>
      <c r="G20" s="3"/>
    </row>
    <row r="21" spans="1:7" ht="15.75" thickBot="1" x14ac:dyDescent="0.3">
      <c r="A21" s="33" t="s">
        <v>7</v>
      </c>
      <c r="B21" s="48" t="s">
        <v>8</v>
      </c>
      <c r="C21" s="49"/>
      <c r="D21" s="40">
        <f>D14+D15+D18+D16+D17</f>
        <v>0</v>
      </c>
      <c r="E21" s="40">
        <f>E14+E15+E18+E16+E17</f>
        <v>0</v>
      </c>
      <c r="F21" s="40">
        <f>F14+F15+F18+F16+F17</f>
        <v>0</v>
      </c>
      <c r="G21" s="40">
        <f>SUM(G14:G20)</f>
        <v>0</v>
      </c>
    </row>
    <row r="22" spans="1:7" ht="15.75" thickBot="1" x14ac:dyDescent="0.3">
      <c r="A22" s="33">
        <v>3</v>
      </c>
      <c r="B22" s="48" t="s">
        <v>66</v>
      </c>
      <c r="C22" s="49"/>
      <c r="D22" s="40">
        <f>D21*0.2</f>
        <v>0</v>
      </c>
      <c r="E22" s="40">
        <f t="shared" ref="E22:F22" si="0">E21*0.2</f>
        <v>0</v>
      </c>
      <c r="F22" s="40">
        <f t="shared" si="0"/>
        <v>0</v>
      </c>
      <c r="G22" s="40">
        <f>G21*0.22</f>
        <v>0</v>
      </c>
    </row>
    <row r="23" spans="1:7" ht="15.75" thickBot="1" x14ac:dyDescent="0.3">
      <c r="A23" s="33" t="s">
        <v>9</v>
      </c>
      <c r="B23" s="48" t="s">
        <v>10</v>
      </c>
      <c r="C23" s="49"/>
      <c r="D23" s="40">
        <f t="shared" ref="D23:F23" si="1">D21+D22</f>
        <v>0</v>
      </c>
      <c r="E23" s="40">
        <f t="shared" si="1"/>
        <v>0</v>
      </c>
      <c r="F23" s="40">
        <f t="shared" si="1"/>
        <v>0</v>
      </c>
      <c r="G23" s="40">
        <f>G21+G22</f>
        <v>0</v>
      </c>
    </row>
    <row r="24" spans="1:7" ht="87.75" customHeight="1" x14ac:dyDescent="0.25">
      <c r="A24" s="53" t="s">
        <v>73</v>
      </c>
      <c r="B24" s="53"/>
      <c r="C24" s="53"/>
      <c r="D24" s="53"/>
      <c r="E24" s="53"/>
      <c r="F24" s="53"/>
      <c r="G24" s="53"/>
    </row>
    <row r="25" spans="1:7" ht="15" customHeight="1" x14ac:dyDescent="0.25">
      <c r="A25" s="47"/>
      <c r="B25" s="47"/>
      <c r="C25" s="47"/>
      <c r="D25" s="47"/>
      <c r="E25" s="47"/>
      <c r="F25" s="19"/>
      <c r="G25" s="19"/>
    </row>
    <row r="26" spans="1:7" ht="15" customHeight="1" x14ac:dyDescent="0.25">
      <c r="A26" s="47" t="s">
        <v>62</v>
      </c>
      <c r="B26" s="47"/>
      <c r="C26" s="47"/>
      <c r="D26" s="47"/>
      <c r="E26" s="47"/>
      <c r="F26" s="19"/>
      <c r="G26" s="19"/>
    </row>
    <row r="27" spans="1:7" ht="15" customHeight="1" thickBot="1" x14ac:dyDescent="0.3">
      <c r="A27" s="20"/>
      <c r="B27" s="20"/>
      <c r="C27" s="20"/>
      <c r="D27" s="20"/>
      <c r="E27" s="20"/>
      <c r="F27" s="19"/>
      <c r="G27" s="19"/>
    </row>
    <row r="28" spans="1:7" ht="30.75" thickBot="1" x14ac:dyDescent="0.3">
      <c r="A28" s="28" t="s">
        <v>25</v>
      </c>
      <c r="B28" s="2" t="s">
        <v>26</v>
      </c>
      <c r="C28" s="2" t="s">
        <v>2</v>
      </c>
      <c r="D28" s="2" t="s">
        <v>3</v>
      </c>
      <c r="E28" s="2" t="s">
        <v>46</v>
      </c>
      <c r="F28" s="2" t="s">
        <v>4</v>
      </c>
      <c r="G28" s="4" t="s">
        <v>5</v>
      </c>
    </row>
    <row r="29" spans="1:7" ht="34.5" customHeight="1" thickBot="1" x14ac:dyDescent="0.3">
      <c r="A29" s="32" t="s">
        <v>27</v>
      </c>
      <c r="B29" s="18" t="s">
        <v>28</v>
      </c>
      <c r="C29" s="17" t="s">
        <v>16</v>
      </c>
      <c r="D29" s="3"/>
      <c r="E29" s="3"/>
      <c r="F29" s="3"/>
      <c r="G29" s="3">
        <f>SUM(D29:F29)</f>
        <v>0</v>
      </c>
    </row>
    <row r="30" spans="1:7" ht="20.25" customHeight="1" thickBot="1" x14ac:dyDescent="0.3">
      <c r="A30" s="32" t="s">
        <v>43</v>
      </c>
      <c r="B30" s="18" t="s">
        <v>29</v>
      </c>
      <c r="C30" s="17" t="s">
        <v>16</v>
      </c>
      <c r="D30" s="5"/>
      <c r="E30" s="5"/>
      <c r="F30" s="5"/>
      <c r="G30" s="3"/>
    </row>
    <row r="31" spans="1:7" ht="24" customHeight="1" thickBot="1" x14ac:dyDescent="0.3">
      <c r="A31" s="32" t="s">
        <v>44</v>
      </c>
      <c r="B31" s="18" t="s">
        <v>30</v>
      </c>
      <c r="C31" s="17" t="s">
        <v>16</v>
      </c>
      <c r="D31" s="5"/>
      <c r="E31" s="5"/>
      <c r="F31" s="5"/>
      <c r="G31" s="3"/>
    </row>
    <row r="32" spans="1:7" ht="21" customHeight="1" thickBot="1" x14ac:dyDescent="0.3">
      <c r="A32" s="33" t="s">
        <v>7</v>
      </c>
      <c r="B32" s="48" t="s">
        <v>31</v>
      </c>
      <c r="C32" s="49"/>
      <c r="D32" s="40">
        <f>D29</f>
        <v>0</v>
      </c>
      <c r="E32" s="40">
        <f>E29</f>
        <v>0</v>
      </c>
      <c r="F32" s="40">
        <f>F29</f>
        <v>0</v>
      </c>
      <c r="G32" s="40">
        <f>G29</f>
        <v>0</v>
      </c>
    </row>
    <row r="33" spans="1:7" ht="21.75" customHeight="1" thickBot="1" x14ac:dyDescent="0.3">
      <c r="A33" s="33">
        <v>3</v>
      </c>
      <c r="B33" s="48" t="s">
        <v>66</v>
      </c>
      <c r="C33" s="49"/>
      <c r="D33" s="40">
        <f t="shared" ref="D33:E33" si="2">D32*0.2</f>
        <v>0</v>
      </c>
      <c r="E33" s="40">
        <f t="shared" si="2"/>
        <v>0</v>
      </c>
      <c r="F33" s="40">
        <f t="shared" ref="F33" si="3">F32*0.2</f>
        <v>0</v>
      </c>
      <c r="G33" s="40">
        <f>G32*0.22</f>
        <v>0</v>
      </c>
    </row>
    <row r="34" spans="1:7" ht="24" customHeight="1" thickBot="1" x14ac:dyDescent="0.3">
      <c r="A34" s="33" t="s">
        <v>9</v>
      </c>
      <c r="B34" s="48" t="s">
        <v>10</v>
      </c>
      <c r="C34" s="49"/>
      <c r="D34" s="40">
        <f t="shared" ref="D34:E34" si="4">D32+D33</f>
        <v>0</v>
      </c>
      <c r="E34" s="40">
        <f t="shared" si="4"/>
        <v>0</v>
      </c>
      <c r="F34" s="40">
        <f t="shared" ref="F34" si="5">F32+F33</f>
        <v>0</v>
      </c>
      <c r="G34" s="40">
        <f>G32+G33</f>
        <v>0</v>
      </c>
    </row>
    <row r="35" spans="1:7" ht="33" customHeight="1" x14ac:dyDescent="0.25">
      <c r="A35" s="53" t="s">
        <v>32</v>
      </c>
      <c r="B35" s="53"/>
      <c r="C35" s="53"/>
      <c r="D35" s="53"/>
      <c r="E35" s="53"/>
      <c r="F35" s="53"/>
      <c r="G35" s="53"/>
    </row>
    <row r="36" spans="1:7" x14ac:dyDescent="0.25">
      <c r="A36" s="27"/>
      <c r="B36" s="27"/>
      <c r="C36" s="27"/>
      <c r="D36" s="27"/>
      <c r="E36" s="27"/>
      <c r="F36" s="27"/>
      <c r="G36" s="27"/>
    </row>
    <row r="37" spans="1:7" x14ac:dyDescent="0.25">
      <c r="A37" s="51" t="s">
        <v>51</v>
      </c>
      <c r="B37" s="51"/>
      <c r="C37" s="51"/>
      <c r="D37" s="51"/>
      <c r="E37" s="51"/>
      <c r="F37" s="51"/>
      <c r="G37" s="51"/>
    </row>
    <row r="38" spans="1:7" ht="15.75" thickBot="1" x14ac:dyDescent="0.3">
      <c r="A38" s="52"/>
      <c r="B38" s="72"/>
      <c r="C38" s="72"/>
      <c r="D38" s="72"/>
      <c r="E38" s="72"/>
      <c r="F38" s="12"/>
      <c r="G38" s="27"/>
    </row>
    <row r="39" spans="1:7" ht="60.75" customHeight="1" thickBot="1" x14ac:dyDescent="0.3">
      <c r="A39" s="28" t="s">
        <v>25</v>
      </c>
      <c r="B39" s="28" t="s">
        <v>26</v>
      </c>
      <c r="C39" s="28" t="s">
        <v>2</v>
      </c>
      <c r="D39" s="28" t="s">
        <v>52</v>
      </c>
      <c r="E39" s="75" t="s">
        <v>53</v>
      </c>
      <c r="F39" s="75"/>
      <c r="G39" s="39" t="s">
        <v>54</v>
      </c>
    </row>
    <row r="40" spans="1:7" ht="15.75" thickBot="1" x14ac:dyDescent="0.3">
      <c r="A40" s="34" t="s">
        <v>11</v>
      </c>
      <c r="B40" s="15" t="s">
        <v>55</v>
      </c>
      <c r="C40" s="28" t="s">
        <v>48</v>
      </c>
      <c r="D40" s="29">
        <v>95</v>
      </c>
      <c r="E40" s="74"/>
      <c r="F40" s="74"/>
      <c r="G40" s="38">
        <f>D40*E40</f>
        <v>0</v>
      </c>
    </row>
    <row r="41" spans="1:7" ht="15.75" thickBot="1" x14ac:dyDescent="0.3">
      <c r="A41" s="34" t="s">
        <v>12</v>
      </c>
      <c r="B41" s="15" t="s">
        <v>47</v>
      </c>
      <c r="C41" s="28" t="s">
        <v>48</v>
      </c>
      <c r="D41" s="29">
        <v>95</v>
      </c>
      <c r="E41" s="74"/>
      <c r="F41" s="74"/>
      <c r="G41" s="38">
        <f>D41*E41</f>
        <v>0</v>
      </c>
    </row>
    <row r="42" spans="1:7" ht="15.75" thickBot="1" x14ac:dyDescent="0.3">
      <c r="A42" s="34" t="s">
        <v>21</v>
      </c>
      <c r="B42" s="15" t="s">
        <v>49</v>
      </c>
      <c r="C42" s="28" t="s">
        <v>48</v>
      </c>
      <c r="D42" s="29">
        <v>180</v>
      </c>
      <c r="E42" s="74"/>
      <c r="F42" s="74"/>
      <c r="G42" s="38">
        <f>D42*E42</f>
        <v>0</v>
      </c>
    </row>
    <row r="43" spans="1:7" ht="15.75" thickBot="1" x14ac:dyDescent="0.3">
      <c r="A43" s="34" t="s">
        <v>50</v>
      </c>
      <c r="B43" s="15" t="s">
        <v>6</v>
      </c>
      <c r="C43" s="30" t="s">
        <v>16</v>
      </c>
      <c r="D43" s="36"/>
      <c r="E43" s="74"/>
      <c r="F43" s="74"/>
      <c r="G43" s="38">
        <f>E43</f>
        <v>0</v>
      </c>
    </row>
    <row r="44" spans="1:7" ht="30.75" thickBot="1" x14ac:dyDescent="0.3">
      <c r="A44" s="34" t="s">
        <v>56</v>
      </c>
      <c r="B44" s="15" t="s">
        <v>57</v>
      </c>
      <c r="C44" s="28" t="s">
        <v>16</v>
      </c>
      <c r="D44" s="36"/>
      <c r="E44" s="78"/>
      <c r="F44" s="78"/>
      <c r="G44" s="41"/>
    </row>
    <row r="45" spans="1:7" ht="30.75" thickBot="1" x14ac:dyDescent="0.3">
      <c r="A45" s="34" t="s">
        <v>58</v>
      </c>
      <c r="B45" s="15" t="s">
        <v>59</v>
      </c>
      <c r="C45" s="28" t="s">
        <v>16</v>
      </c>
      <c r="D45" s="36"/>
      <c r="E45" s="78"/>
      <c r="F45" s="78"/>
      <c r="G45" s="41"/>
    </row>
    <row r="46" spans="1:7" ht="15.75" thickBot="1" x14ac:dyDescent="0.3">
      <c r="A46" s="35" t="s">
        <v>7</v>
      </c>
      <c r="B46" s="73" t="s">
        <v>60</v>
      </c>
      <c r="C46" s="73"/>
      <c r="D46" s="37"/>
      <c r="E46" s="79">
        <f>SUM(F40:F43)</f>
        <v>0</v>
      </c>
      <c r="F46" s="79"/>
      <c r="G46" s="37">
        <f>SUM(G40:G43)</f>
        <v>0</v>
      </c>
    </row>
    <row r="47" spans="1:7" ht="15.75" thickBot="1" x14ac:dyDescent="0.3">
      <c r="A47" s="35">
        <v>3</v>
      </c>
      <c r="B47" s="48" t="s">
        <v>66</v>
      </c>
      <c r="C47" s="49"/>
      <c r="D47" s="37"/>
      <c r="E47" s="79">
        <f>E46*0.2</f>
        <v>0</v>
      </c>
      <c r="F47" s="79"/>
      <c r="G47" s="40">
        <f>G46*0.22</f>
        <v>0</v>
      </c>
    </row>
    <row r="48" spans="1:7" ht="15.75" thickBot="1" x14ac:dyDescent="0.3">
      <c r="A48" s="35" t="s">
        <v>9</v>
      </c>
      <c r="B48" s="73" t="s">
        <v>10</v>
      </c>
      <c r="C48" s="73"/>
      <c r="D48" s="37"/>
      <c r="E48" s="79">
        <f>E46+E47</f>
        <v>0</v>
      </c>
      <c r="F48" s="79"/>
      <c r="G48" s="40">
        <f>G46+G47</f>
        <v>0</v>
      </c>
    </row>
    <row r="49" spans="1:7" ht="33" customHeight="1" x14ac:dyDescent="0.25">
      <c r="A49" s="53" t="s">
        <v>63</v>
      </c>
      <c r="B49" s="53"/>
      <c r="C49" s="53"/>
      <c r="D49" s="53"/>
      <c r="E49" s="53"/>
      <c r="F49" s="53"/>
      <c r="G49" s="53"/>
    </row>
    <row r="50" spans="1:7" ht="23.25" customHeight="1" thickBot="1" x14ac:dyDescent="0.3">
      <c r="A50" s="20"/>
      <c r="B50" s="20"/>
      <c r="C50" s="20"/>
      <c r="D50" s="19"/>
      <c r="E50" s="19"/>
      <c r="F50" s="19"/>
      <c r="G50" s="19"/>
    </row>
    <row r="51" spans="1:7" ht="79.5" customHeight="1" x14ac:dyDescent="0.25">
      <c r="A51" s="68" t="s">
        <v>33</v>
      </c>
      <c r="B51" s="69"/>
      <c r="C51" s="54" t="s">
        <v>67</v>
      </c>
      <c r="D51" s="55"/>
      <c r="E51" s="55"/>
      <c r="F51" s="55"/>
      <c r="G51" s="56"/>
    </row>
    <row r="52" spans="1:7" ht="21.75" customHeight="1" x14ac:dyDescent="0.25">
      <c r="A52" s="70" t="s">
        <v>13</v>
      </c>
      <c r="B52" s="71"/>
      <c r="C52" s="57" t="s">
        <v>68</v>
      </c>
      <c r="D52" s="58"/>
      <c r="E52" s="58"/>
      <c r="F52" s="58"/>
      <c r="G52" s="59"/>
    </row>
    <row r="53" spans="1:7" ht="15" customHeight="1" x14ac:dyDescent="0.25">
      <c r="A53" s="66" t="s">
        <v>34</v>
      </c>
      <c r="B53" s="67"/>
      <c r="C53" s="60" t="s">
        <v>35</v>
      </c>
      <c r="D53" s="61"/>
      <c r="E53" s="61"/>
      <c r="F53" s="61"/>
      <c r="G53" s="62"/>
    </row>
    <row r="54" spans="1:7" ht="15.75" thickBot="1" x14ac:dyDescent="0.3">
      <c r="A54" s="76" t="s">
        <v>36</v>
      </c>
      <c r="B54" s="77"/>
      <c r="C54" s="63"/>
      <c r="D54" s="64"/>
      <c r="E54" s="64"/>
      <c r="F54" s="64"/>
      <c r="G54" s="65"/>
    </row>
    <row r="55" spans="1:7" x14ac:dyDescent="0.25">
      <c r="A55" s="7"/>
      <c r="B55" s="8"/>
      <c r="C55" s="8"/>
      <c r="D55" s="8"/>
      <c r="E55" s="8"/>
      <c r="F55" s="8"/>
      <c r="G55" s="21"/>
    </row>
    <row r="56" spans="1:7" x14ac:dyDescent="0.25">
      <c r="A56" s="7" t="s">
        <v>37</v>
      </c>
      <c r="B56" s="7"/>
      <c r="C56" s="7"/>
      <c r="D56" s="7"/>
      <c r="E56" s="7"/>
      <c r="F56" s="7"/>
      <c r="G56" s="7"/>
    </row>
    <row r="57" spans="1:7" x14ac:dyDescent="0.25">
      <c r="A57" s="7"/>
      <c r="B57" s="7"/>
      <c r="C57" s="7"/>
      <c r="D57" s="7"/>
      <c r="E57" s="7"/>
      <c r="F57" s="7"/>
      <c r="G57" s="7"/>
    </row>
    <row r="58" spans="1:7" x14ac:dyDescent="0.25">
      <c r="A58" s="7" t="s">
        <v>38</v>
      </c>
      <c r="B58" s="7"/>
      <c r="C58" s="7"/>
      <c r="D58" s="7"/>
      <c r="E58" s="7"/>
      <c r="F58" s="7"/>
      <c r="G58" s="7"/>
    </row>
    <row r="59" spans="1:7" x14ac:dyDescent="0.25">
      <c r="A59" s="7"/>
      <c r="B59" s="7"/>
      <c r="C59" s="7"/>
      <c r="D59" s="7"/>
      <c r="E59" s="7"/>
      <c r="F59" s="7"/>
      <c r="G59" s="7"/>
    </row>
    <row r="60" spans="1:7" x14ac:dyDescent="0.25">
      <c r="A60" s="7" t="s">
        <v>39</v>
      </c>
      <c r="B60" s="7"/>
      <c r="C60" s="7"/>
      <c r="D60" s="7"/>
      <c r="E60" s="7"/>
      <c r="F60" s="7"/>
      <c r="G60" s="7"/>
    </row>
    <row r="61" spans="1:7" x14ac:dyDescent="0.25">
      <c r="A61" s="7"/>
      <c r="B61" s="7"/>
      <c r="C61" s="7"/>
      <c r="D61" s="7"/>
      <c r="E61" s="7"/>
      <c r="F61" s="7"/>
      <c r="G61" s="7"/>
    </row>
    <row r="62" spans="1:7" x14ac:dyDescent="0.25">
      <c r="A62" s="7" t="s">
        <v>40</v>
      </c>
      <c r="B62" s="7"/>
      <c r="C62" s="7"/>
      <c r="D62" s="7"/>
      <c r="E62" s="7"/>
      <c r="F62" s="7"/>
      <c r="G62" s="7"/>
    </row>
    <row r="63" spans="1:7" x14ac:dyDescent="0.25">
      <c r="A63" s="22"/>
      <c r="B63" s="22"/>
      <c r="C63" s="22"/>
      <c r="D63" s="22"/>
      <c r="E63" s="22"/>
      <c r="F63" s="22"/>
      <c r="G63" s="22"/>
    </row>
    <row r="64" spans="1:7" x14ac:dyDescent="0.25">
      <c r="A64" s="23"/>
      <c r="B64" s="23"/>
      <c r="C64" s="23"/>
      <c r="D64" s="23"/>
      <c r="E64" s="23"/>
      <c r="F64" s="23"/>
      <c r="G64" s="23"/>
    </row>
    <row r="65" spans="1:7" x14ac:dyDescent="0.25">
      <c r="A65" s="23"/>
      <c r="B65" s="23"/>
      <c r="C65" s="23"/>
      <c r="D65" s="23"/>
      <c r="E65" s="23"/>
      <c r="F65" s="23"/>
      <c r="G65" s="23"/>
    </row>
    <row r="66" spans="1:7" x14ac:dyDescent="0.25">
      <c r="A66" s="24"/>
      <c r="B66" s="24"/>
      <c r="C66" s="24"/>
      <c r="D66" s="24"/>
      <c r="E66" s="24"/>
      <c r="F66" s="24"/>
      <c r="G66" s="24"/>
    </row>
    <row r="67" spans="1:7" x14ac:dyDescent="0.25">
      <c r="A67" s="7" t="s">
        <v>41</v>
      </c>
      <c r="B67" s="7"/>
      <c r="C67" s="7"/>
      <c r="D67" s="7"/>
      <c r="E67" s="7"/>
      <c r="F67" s="7"/>
      <c r="G67" s="7"/>
    </row>
    <row r="68" spans="1:7" x14ac:dyDescent="0.25">
      <c r="A68" s="7"/>
      <c r="B68" s="7"/>
      <c r="C68" s="7" t="s">
        <v>42</v>
      </c>
      <c r="D68" s="7"/>
      <c r="E68" s="7"/>
      <c r="F68" s="7"/>
      <c r="G68" s="7"/>
    </row>
    <row r="69" spans="1:7" ht="15" customHeight="1" x14ac:dyDescent="0.25">
      <c r="A69" s="20"/>
      <c r="B69" s="20"/>
      <c r="C69" s="20"/>
      <c r="D69" s="20"/>
      <c r="E69" s="20"/>
      <c r="F69" s="19"/>
      <c r="G69" s="19"/>
    </row>
    <row r="70" spans="1:7" x14ac:dyDescent="0.25">
      <c r="A70" s="7"/>
      <c r="B70" s="7"/>
      <c r="C70" s="7"/>
      <c r="D70" s="7"/>
      <c r="E70" s="7"/>
      <c r="F70" s="7"/>
      <c r="G70" s="7"/>
    </row>
    <row r="71" spans="1:7" x14ac:dyDescent="0.25">
      <c r="B71" s="8"/>
      <c r="C71" s="8"/>
      <c r="D71" s="8"/>
      <c r="E71" s="8"/>
      <c r="F71" s="8"/>
      <c r="G71" s="21"/>
    </row>
    <row r="72" spans="1:7" x14ac:dyDescent="0.25">
      <c r="A72" s="20"/>
      <c r="B72" s="25"/>
      <c r="C72" s="25"/>
      <c r="D72" s="19"/>
      <c r="E72" s="19"/>
      <c r="F72" s="19"/>
      <c r="G72" s="19"/>
    </row>
    <row r="74" spans="1:7" x14ac:dyDescent="0.25">
      <c r="B74" s="26"/>
    </row>
    <row r="75" spans="1:7" x14ac:dyDescent="0.25">
      <c r="B75" s="26"/>
    </row>
    <row r="76" spans="1:7" x14ac:dyDescent="0.25">
      <c r="B76" s="26"/>
    </row>
    <row r="77" spans="1:7" x14ac:dyDescent="0.25">
      <c r="B77" s="26"/>
    </row>
    <row r="78" spans="1:7" x14ac:dyDescent="0.25">
      <c r="B78" s="26"/>
    </row>
    <row r="80" spans="1:7" x14ac:dyDescent="0.25">
      <c r="G80" s="26"/>
    </row>
  </sheetData>
  <mergeCells count="42">
    <mergeCell ref="E40:F40"/>
    <mergeCell ref="E41:F41"/>
    <mergeCell ref="E42:F42"/>
    <mergeCell ref="A54:B54"/>
    <mergeCell ref="E44:F44"/>
    <mergeCell ref="E45:F45"/>
    <mergeCell ref="E46:F46"/>
    <mergeCell ref="E47:F47"/>
    <mergeCell ref="E48:F48"/>
    <mergeCell ref="A35:G35"/>
    <mergeCell ref="C51:G51"/>
    <mergeCell ref="C52:G52"/>
    <mergeCell ref="C53:G53"/>
    <mergeCell ref="C54:G54"/>
    <mergeCell ref="A53:B53"/>
    <mergeCell ref="A51:B51"/>
    <mergeCell ref="A52:B52"/>
    <mergeCell ref="A38:E38"/>
    <mergeCell ref="B46:C46"/>
    <mergeCell ref="B47:C47"/>
    <mergeCell ref="B48:C48"/>
    <mergeCell ref="A49:G49"/>
    <mergeCell ref="A37:G37"/>
    <mergeCell ref="E43:F43"/>
    <mergeCell ref="E39:F39"/>
    <mergeCell ref="A26:E26"/>
    <mergeCell ref="B32:C32"/>
    <mergeCell ref="B33:C33"/>
    <mergeCell ref="B34:C34"/>
    <mergeCell ref="A7:G7"/>
    <mergeCell ref="A25:E25"/>
    <mergeCell ref="A9:G9"/>
    <mergeCell ref="B21:C21"/>
    <mergeCell ref="B22:C22"/>
    <mergeCell ref="B23:C23"/>
    <mergeCell ref="A11:B11"/>
    <mergeCell ref="A24:G24"/>
    <mergeCell ref="A2:G2"/>
    <mergeCell ref="A3:G3"/>
    <mergeCell ref="A4:G4"/>
    <mergeCell ref="A5:G5"/>
    <mergeCell ref="A6:G6"/>
  </mergeCells>
  <pageMargins left="0.70866141732283472" right="0.70866141732283472" top="0.74803149606299213" bottom="0.74803149606299213" header="0.31496062992125984" footer="0.31496062992125984"/>
  <pageSetup paperSize="9" scale="34" orientation="landscape" horizontalDpi="180" verticalDpi="180" r:id="rId1"/>
  <ignoredErrors>
    <ignoredError sqref="A16:A17" twoDigitTextYear="1"/>
    <ignoredError sqref="A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6.2к</vt:lpstr>
      <vt:lpstr>'6.2к'!Область_печати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2025-12-18T08:05:01Z</dcterms:modified>
</cp:coreProperties>
</file>